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<sst xmlns="http://schemas.openxmlformats.org/spreadsheetml/2006/main" count="54" uniqueCount="29">
  <si>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</si>
  <si>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</si>
  <si>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</si>
  <si>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</si>
  <si>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</si>
  <si>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</si>
  <si>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%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</si>
  <si>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</si>
  <si>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</si>
  <si>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</si>
  <si>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</si>
  <si>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</si>
  <si>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</si>
  <si>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</si>
  <si>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από Παναγιώτη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</si>
  <si>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</si>
  <si>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</si>
  <si>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</si>
  <si>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</si>
  <si>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</si>
  <si>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</si>
  <si>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</si>
  <si>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</si>
  <si>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</si>
  <si>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Ένοπλες Δυνάμεις</t>
  </si>
  <si>
    <t>Νεοεισερχόμενοι</t>
  </si>
  <si>
    <t>Φεβρ.΄20</t>
  </si>
  <si>
    <t>ΠΙΝΑΚΑΣ 13 : Εγγεγραμμένη Ανεργία κατά Επαγγελματική Κατηγορία και Επαρχία τον Φεβρουάριο και Μάρτιο του 2020</t>
  </si>
  <si>
    <t>Μάρ.΄20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</si>
</sst>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9" fontId="3" fillId="0" borderId="17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2" fillId="0" borderId="10" xfId="58" applyNumberFormat="1" applyFont="1" applyBorder="1">
      <alignment/>
      <protection/>
    </xf>
    <xf numFmtId="0" fontId="3" fillId="0" borderId="17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9" fillId="0" borderId="0" xfId="0" applyFont="1" applyAlignment="1">
      <alignment/>
    </xf>
    <xf numFmtId="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77" zoomScaleNormal="77" zoomScalePageLayoutView="0" workbookViewId="0" topLeftCell="A1">
      <selection activeCell="E19" sqref="E19"/>
    </sheetView>
  </sheetViews>
  <sheetFormatPr defaultColWidth="9.140625" defaultRowHeight="12.75"/>
  <cols>
    <col min="1" max="1" width="3.140625" style="0" customWidth="1"/>
    <col min="2" max="2" width="67.28125" style="0" customWidth="1"/>
    <col min="3" max="3" width="10.421875" style="0" customWidth="1"/>
    <col min="4" max="4" width="9.421875" style="0" customWidth="1"/>
    <col min="5" max="5" width="6.7109375" style="1" bestFit="1" customWidth="1"/>
    <col min="6" max="6" width="6.8515625" style="1" customWidth="1"/>
    <col min="7" max="7" width="10.140625" style="0" customWidth="1"/>
    <col min="8" max="8" width="9.140625" style="0" customWidth="1"/>
    <col min="9" max="9" width="6.00390625" style="1" customWidth="1"/>
    <col min="10" max="10" width="6.7109375" style="1" customWidth="1"/>
    <col min="11" max="11" width="10.00390625" style="1" customWidth="1"/>
    <col min="12" max="12" width="9.28125" style="1" customWidth="1"/>
    <col min="13" max="13" width="6.421875" style="1" customWidth="1"/>
    <col min="14" max="14" width="7.28125" style="1" bestFit="1" customWidth="1"/>
    <col min="15" max="15" width="9.8515625" style="0" customWidth="1"/>
    <col min="16" max="16" width="10.28125" style="0" customWidth="1"/>
    <col min="17" max="17" width="6.28125" style="1" customWidth="1"/>
    <col min="18" max="18" width="6.7109375" style="1" customWidth="1"/>
    <col min="19" max="19" width="9.8515625" style="0" customWidth="1"/>
    <col min="20" max="20" width="9.7109375" style="0" customWidth="1"/>
    <col min="21" max="21" width="6.140625" style="0" bestFit="1" customWidth="1"/>
    <col min="22" max="22" width="7.140625" style="0" customWidth="1"/>
    <col min="23" max="23" width="10.00390625" style="0" customWidth="1"/>
    <col min="24" max="24" width="9.00390625" style="0" customWidth="1"/>
    <col min="25" max="25" width="7.28125" style="0" bestFit="1" customWidth="1"/>
    <col min="26" max="26" width="6.421875" style="0" customWidth="1"/>
  </cols>
  <sheetData>
    <row r="1" spans="1:26" ht="12.75">
      <c r="A1" s="8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4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1"/>
      <c r="B3" s="22" t="s">
        <v>11</v>
      </c>
      <c r="C3" s="39" t="s">
        <v>4</v>
      </c>
      <c r="D3" s="39"/>
      <c r="E3" s="39"/>
      <c r="F3" s="39"/>
      <c r="G3" s="39" t="s">
        <v>13</v>
      </c>
      <c r="H3" s="39"/>
      <c r="I3" s="39"/>
      <c r="J3" s="39"/>
      <c r="K3" s="39" t="s">
        <v>8</v>
      </c>
      <c r="L3" s="39"/>
      <c r="M3" s="39"/>
      <c r="N3" s="39"/>
      <c r="O3" s="39" t="s">
        <v>2</v>
      </c>
      <c r="P3" s="39"/>
      <c r="Q3" s="39"/>
      <c r="R3" s="39"/>
      <c r="S3" s="39" t="s">
        <v>5</v>
      </c>
      <c r="T3" s="39"/>
      <c r="U3" s="39"/>
      <c r="V3" s="39"/>
      <c r="W3" s="39" t="s">
        <v>3</v>
      </c>
      <c r="X3" s="39"/>
      <c r="Y3" s="39"/>
      <c r="Z3" s="40"/>
    </row>
    <row r="4" spans="1:26" s="2" customFormat="1" ht="12.75">
      <c r="A4" s="23"/>
      <c r="B4" s="15" t="s">
        <v>12</v>
      </c>
      <c r="C4" s="16" t="s">
        <v>26</v>
      </c>
      <c r="D4" s="16" t="s">
        <v>28</v>
      </c>
      <c r="E4" s="37" t="s">
        <v>1</v>
      </c>
      <c r="F4" s="37"/>
      <c r="G4" s="16" t="s">
        <v>26</v>
      </c>
      <c r="H4" s="16" t="s">
        <v>28</v>
      </c>
      <c r="I4" s="37" t="s">
        <v>1</v>
      </c>
      <c r="J4" s="37"/>
      <c r="K4" s="16" t="s">
        <v>26</v>
      </c>
      <c r="L4" s="16" t="s">
        <v>28</v>
      </c>
      <c r="M4" s="37" t="s">
        <v>1</v>
      </c>
      <c r="N4" s="37"/>
      <c r="O4" s="16" t="s">
        <v>26</v>
      </c>
      <c r="P4" s="16" t="s">
        <v>28</v>
      </c>
      <c r="Q4" s="37" t="s">
        <v>1</v>
      </c>
      <c r="R4" s="37"/>
      <c r="S4" s="16" t="s">
        <v>26</v>
      </c>
      <c r="T4" s="16" t="s">
        <v>28</v>
      </c>
      <c r="U4" s="37" t="s">
        <v>1</v>
      </c>
      <c r="V4" s="37"/>
      <c r="W4" s="16" t="s">
        <v>26</v>
      </c>
      <c r="X4" s="16" t="s">
        <v>28</v>
      </c>
      <c r="Y4" s="37" t="s">
        <v>1</v>
      </c>
      <c r="Z4" s="38"/>
    </row>
    <row r="5" spans="1:27" s="2" customFormat="1" ht="12.75">
      <c r="A5" s="23"/>
      <c r="B5" s="17"/>
      <c r="C5" s="18"/>
      <c r="D5" s="18"/>
      <c r="E5" s="16" t="s">
        <v>10</v>
      </c>
      <c r="F5" s="16" t="s">
        <v>6</v>
      </c>
      <c r="G5" s="18"/>
      <c r="H5" s="18"/>
      <c r="I5" s="16" t="s">
        <v>10</v>
      </c>
      <c r="J5" s="16" t="s">
        <v>6</v>
      </c>
      <c r="K5" s="18"/>
      <c r="L5" s="18"/>
      <c r="M5" s="16" t="s">
        <v>10</v>
      </c>
      <c r="N5" s="16" t="s">
        <v>6</v>
      </c>
      <c r="O5" s="18"/>
      <c r="P5" s="18"/>
      <c r="Q5" s="16" t="s">
        <v>10</v>
      </c>
      <c r="R5" s="16" t="s">
        <v>6</v>
      </c>
      <c r="S5" s="18"/>
      <c r="T5" s="18"/>
      <c r="U5" s="16" t="s">
        <v>10</v>
      </c>
      <c r="V5" s="16" t="s">
        <v>6</v>
      </c>
      <c r="W5" s="34"/>
      <c r="X5" s="18"/>
      <c r="Y5" s="16" t="s">
        <v>10</v>
      </c>
      <c r="Z5" s="24" t="s">
        <v>6</v>
      </c>
      <c r="AA5" s="13"/>
    </row>
    <row r="6" spans="1:27" s="2" customFormat="1" ht="22.5" customHeight="1">
      <c r="A6" s="25">
        <v>1</v>
      </c>
      <c r="B6" s="19" t="s">
        <v>15</v>
      </c>
      <c r="C6" s="33">
        <v>384</v>
      </c>
      <c r="D6" s="33">
        <v>410</v>
      </c>
      <c r="E6" s="10">
        <f>D6-C6</f>
        <v>26</v>
      </c>
      <c r="F6" s="30">
        <f>E6/C6</f>
        <v>0.06770833333333333</v>
      </c>
      <c r="G6" s="33">
        <v>109</v>
      </c>
      <c r="H6" s="33">
        <v>112</v>
      </c>
      <c r="I6" s="10">
        <f>H6-G6</f>
        <v>3</v>
      </c>
      <c r="J6" s="30">
        <f>I6/G6</f>
        <v>0.027522935779816515</v>
      </c>
      <c r="K6" s="33">
        <v>55</v>
      </c>
      <c r="L6" s="33">
        <v>56</v>
      </c>
      <c r="M6" s="10">
        <f>L6-K6</f>
        <v>1</v>
      </c>
      <c r="N6" s="30">
        <f>M6/K6</f>
        <v>0.01818181818181818</v>
      </c>
      <c r="O6" s="33">
        <v>216</v>
      </c>
      <c r="P6" s="33">
        <v>241</v>
      </c>
      <c r="Q6" s="10">
        <f>P6-O6</f>
        <v>25</v>
      </c>
      <c r="R6" s="30">
        <f>Q6/O6</f>
        <v>0.11574074074074074</v>
      </c>
      <c r="S6" s="33">
        <v>92</v>
      </c>
      <c r="T6" s="33">
        <v>90</v>
      </c>
      <c r="U6" s="10">
        <f>T6-S6</f>
        <v>-2</v>
      </c>
      <c r="V6" s="30">
        <f>U6/S6</f>
        <v>-0.021739130434782608</v>
      </c>
      <c r="W6" s="31">
        <f>SUM(C6,G6,K6,O6,S6)</f>
        <v>856</v>
      </c>
      <c r="X6" s="31">
        <f>SUM(D6,H6,L6,P6,T6)</f>
        <v>909</v>
      </c>
      <c r="Y6" s="10">
        <f>X6-W6</f>
        <v>53</v>
      </c>
      <c r="Z6" s="11">
        <f>Y6/W6</f>
        <v>0.06191588785046729</v>
      </c>
      <c r="AA6" s="13"/>
    </row>
    <row r="7" spans="1:26" s="2" customFormat="1" ht="22.5" customHeight="1">
      <c r="A7" s="25">
        <v>2</v>
      </c>
      <c r="B7" s="20" t="s">
        <v>16</v>
      </c>
      <c r="C7" s="33">
        <v>777</v>
      </c>
      <c r="D7" s="33">
        <v>886</v>
      </c>
      <c r="E7" s="10">
        <f aca="true" t="shared" si="0" ref="E7:E16">D7-C7</f>
        <v>109</v>
      </c>
      <c r="F7" s="30">
        <f aca="true" t="shared" si="1" ref="F7:F17">E7/C7</f>
        <v>0.1402831402831403</v>
      </c>
      <c r="G7" s="33">
        <v>248</v>
      </c>
      <c r="H7" s="33">
        <v>273</v>
      </c>
      <c r="I7" s="10">
        <f aca="true" t="shared" si="2" ref="I7:I17">H7-G7</f>
        <v>25</v>
      </c>
      <c r="J7" s="30">
        <f aca="true" t="shared" si="3" ref="J7:J17">I7/G7</f>
        <v>0.10080645161290322</v>
      </c>
      <c r="K7" s="33">
        <v>68</v>
      </c>
      <c r="L7" s="33">
        <v>73</v>
      </c>
      <c r="M7" s="10">
        <f aca="true" t="shared" si="4" ref="M7:M17">L7-K7</f>
        <v>5</v>
      </c>
      <c r="N7" s="30">
        <f aca="true" t="shared" si="5" ref="N7:N17">M7/K7</f>
        <v>0.07352941176470588</v>
      </c>
      <c r="O7" s="33">
        <v>516</v>
      </c>
      <c r="P7" s="33">
        <v>549</v>
      </c>
      <c r="Q7" s="10">
        <f aca="true" t="shared" si="6" ref="Q7:Q17">P7-O7</f>
        <v>33</v>
      </c>
      <c r="R7" s="30">
        <f aca="true" t="shared" si="7" ref="R7:R17">Q7/O7</f>
        <v>0.06395348837209303</v>
      </c>
      <c r="S7" s="33">
        <v>119</v>
      </c>
      <c r="T7" s="33">
        <v>137</v>
      </c>
      <c r="U7" s="10">
        <f aca="true" t="shared" si="8" ref="U7:U17">T7-S7</f>
        <v>18</v>
      </c>
      <c r="V7" s="30">
        <f aca="true" t="shared" si="9" ref="V7:V17">U7/S7</f>
        <v>0.15126050420168066</v>
      </c>
      <c r="W7" s="31">
        <f>SUM(S7,O7,K7,G7,C7)</f>
        <v>1728</v>
      </c>
      <c r="X7" s="31">
        <f aca="true" t="shared" si="10" ref="X7:X16">SUM(D7,H7,L7,P7,T7)</f>
        <v>1918</v>
      </c>
      <c r="Y7" s="10">
        <f aca="true" t="shared" si="11" ref="Y7:Y17">X7-W7</f>
        <v>190</v>
      </c>
      <c r="Z7" s="11">
        <f aca="true" t="shared" si="12" ref="Z7:Z17">Y7/W7</f>
        <v>0.1099537037037037</v>
      </c>
    </row>
    <row r="8" spans="1:26" s="2" customFormat="1" ht="22.5" customHeight="1">
      <c r="A8" s="25">
        <v>3</v>
      </c>
      <c r="B8" s="20" t="s">
        <v>17</v>
      </c>
      <c r="C8" s="33">
        <v>421</v>
      </c>
      <c r="D8" s="33">
        <v>472</v>
      </c>
      <c r="E8" s="10">
        <f t="shared" si="0"/>
        <v>51</v>
      </c>
      <c r="F8" s="30">
        <f t="shared" si="1"/>
        <v>0.12114014251781473</v>
      </c>
      <c r="G8" s="33">
        <v>190</v>
      </c>
      <c r="H8" s="33">
        <v>204</v>
      </c>
      <c r="I8" s="10">
        <f t="shared" si="2"/>
        <v>14</v>
      </c>
      <c r="J8" s="30">
        <f t="shared" si="3"/>
        <v>0.07368421052631578</v>
      </c>
      <c r="K8" s="33">
        <v>159</v>
      </c>
      <c r="L8" s="33">
        <v>156</v>
      </c>
      <c r="M8" s="10">
        <f t="shared" si="4"/>
        <v>-3</v>
      </c>
      <c r="N8" s="30">
        <f t="shared" si="5"/>
        <v>-0.018867924528301886</v>
      </c>
      <c r="O8" s="33">
        <v>314</v>
      </c>
      <c r="P8" s="33">
        <v>336</v>
      </c>
      <c r="Q8" s="10">
        <f t="shared" si="6"/>
        <v>22</v>
      </c>
      <c r="R8" s="30">
        <f t="shared" si="7"/>
        <v>0.07006369426751592</v>
      </c>
      <c r="S8" s="33">
        <v>120</v>
      </c>
      <c r="T8" s="33">
        <v>120</v>
      </c>
      <c r="U8" s="10">
        <f t="shared" si="8"/>
        <v>0</v>
      </c>
      <c r="V8" s="30">
        <f t="shared" si="9"/>
        <v>0</v>
      </c>
      <c r="W8" s="31">
        <f aca="true" t="shared" si="13" ref="W8:W16">SUM(S8,O8,K8,G8,C8)</f>
        <v>1204</v>
      </c>
      <c r="X8" s="31">
        <f t="shared" si="10"/>
        <v>1288</v>
      </c>
      <c r="Y8" s="10">
        <f t="shared" si="11"/>
        <v>84</v>
      </c>
      <c r="Z8" s="11">
        <f t="shared" si="12"/>
        <v>0.06976744186046512</v>
      </c>
    </row>
    <row r="9" spans="1:27" s="2" customFormat="1" ht="22.5" customHeight="1">
      <c r="A9" s="25">
        <v>4</v>
      </c>
      <c r="B9" s="19" t="s">
        <v>18</v>
      </c>
      <c r="C9" s="33">
        <v>1110</v>
      </c>
      <c r="D9" s="33">
        <v>1187</v>
      </c>
      <c r="E9" s="10">
        <f t="shared" si="0"/>
        <v>77</v>
      </c>
      <c r="F9" s="30">
        <f t="shared" si="1"/>
        <v>0.06936936936936937</v>
      </c>
      <c r="G9" s="33">
        <v>721</v>
      </c>
      <c r="H9" s="33">
        <v>745</v>
      </c>
      <c r="I9" s="10">
        <f t="shared" si="2"/>
        <v>24</v>
      </c>
      <c r="J9" s="30">
        <f t="shared" si="3"/>
        <v>0.033287101248266296</v>
      </c>
      <c r="K9" s="33">
        <v>646</v>
      </c>
      <c r="L9" s="33">
        <v>630</v>
      </c>
      <c r="M9" s="10">
        <f t="shared" si="4"/>
        <v>-16</v>
      </c>
      <c r="N9" s="30">
        <f t="shared" si="5"/>
        <v>-0.02476780185758514</v>
      </c>
      <c r="O9" s="33">
        <v>911</v>
      </c>
      <c r="P9" s="33">
        <v>968</v>
      </c>
      <c r="Q9" s="10">
        <f t="shared" si="6"/>
        <v>57</v>
      </c>
      <c r="R9" s="30">
        <f t="shared" si="7"/>
        <v>0.06256860592755215</v>
      </c>
      <c r="S9" s="33">
        <v>471</v>
      </c>
      <c r="T9" s="33">
        <v>471</v>
      </c>
      <c r="U9" s="10">
        <f t="shared" si="8"/>
        <v>0</v>
      </c>
      <c r="V9" s="30">
        <f t="shared" si="9"/>
        <v>0</v>
      </c>
      <c r="W9" s="31">
        <f t="shared" si="13"/>
        <v>3859</v>
      </c>
      <c r="X9" s="31">
        <f t="shared" si="10"/>
        <v>4001</v>
      </c>
      <c r="Y9" s="10">
        <f t="shared" si="11"/>
        <v>142</v>
      </c>
      <c r="Z9" s="11">
        <f t="shared" si="12"/>
        <v>0.03679709769370303</v>
      </c>
      <c r="AA9" s="13"/>
    </row>
    <row r="10" spans="1:26" s="2" customFormat="1" ht="22.5" customHeight="1">
      <c r="A10" s="25">
        <v>5</v>
      </c>
      <c r="B10" s="19" t="s">
        <v>19</v>
      </c>
      <c r="C10" s="33">
        <v>1155</v>
      </c>
      <c r="D10" s="33">
        <v>1307</v>
      </c>
      <c r="E10" s="10">
        <f t="shared" si="0"/>
        <v>152</v>
      </c>
      <c r="F10" s="30">
        <f t="shared" si="1"/>
        <v>0.1316017316017316</v>
      </c>
      <c r="G10" s="33">
        <v>1407</v>
      </c>
      <c r="H10" s="33">
        <v>1436</v>
      </c>
      <c r="I10" s="10">
        <f t="shared" si="2"/>
        <v>29</v>
      </c>
      <c r="J10" s="30">
        <f t="shared" si="3"/>
        <v>0.02061122956645345</v>
      </c>
      <c r="K10" s="33">
        <v>2988</v>
      </c>
      <c r="L10" s="33">
        <v>2922</v>
      </c>
      <c r="M10" s="10">
        <f t="shared" si="4"/>
        <v>-66</v>
      </c>
      <c r="N10" s="30">
        <f t="shared" si="5"/>
        <v>-0.02208835341365462</v>
      </c>
      <c r="O10" s="33">
        <v>1261</v>
      </c>
      <c r="P10" s="33">
        <v>1333</v>
      </c>
      <c r="Q10" s="10">
        <f t="shared" si="6"/>
        <v>72</v>
      </c>
      <c r="R10" s="30">
        <f t="shared" si="7"/>
        <v>0.057097541633624106</v>
      </c>
      <c r="S10" s="33">
        <v>1494</v>
      </c>
      <c r="T10" s="33">
        <v>1456</v>
      </c>
      <c r="U10" s="10">
        <f t="shared" si="8"/>
        <v>-38</v>
      </c>
      <c r="V10" s="30">
        <f t="shared" si="9"/>
        <v>-0.025435073627844713</v>
      </c>
      <c r="W10" s="31">
        <f t="shared" si="13"/>
        <v>8305</v>
      </c>
      <c r="X10" s="31">
        <f t="shared" si="10"/>
        <v>8454</v>
      </c>
      <c r="Y10" s="10">
        <f t="shared" si="11"/>
        <v>149</v>
      </c>
      <c r="Z10" s="11">
        <f t="shared" si="12"/>
        <v>0.01794099939795304</v>
      </c>
    </row>
    <row r="11" spans="1:26" s="2" customFormat="1" ht="22.5" customHeight="1">
      <c r="A11" s="25">
        <v>6</v>
      </c>
      <c r="B11" s="19" t="s">
        <v>20</v>
      </c>
      <c r="C11" s="33">
        <v>8</v>
      </c>
      <c r="D11" s="33">
        <v>11</v>
      </c>
      <c r="E11" s="10">
        <f t="shared" si="0"/>
        <v>3</v>
      </c>
      <c r="F11" s="30">
        <f t="shared" si="1"/>
        <v>0.375</v>
      </c>
      <c r="G11" s="33">
        <v>6</v>
      </c>
      <c r="H11" s="33">
        <v>5</v>
      </c>
      <c r="I11" s="10">
        <f t="shared" si="2"/>
        <v>-1</v>
      </c>
      <c r="J11" s="30">
        <f t="shared" si="3"/>
        <v>-0.16666666666666666</v>
      </c>
      <c r="K11" s="33">
        <v>15</v>
      </c>
      <c r="L11" s="33">
        <v>15</v>
      </c>
      <c r="M11" s="10">
        <f t="shared" si="4"/>
        <v>0</v>
      </c>
      <c r="N11" s="30">
        <f t="shared" si="5"/>
        <v>0</v>
      </c>
      <c r="O11" s="33">
        <v>9</v>
      </c>
      <c r="P11" s="33">
        <v>8</v>
      </c>
      <c r="Q11" s="10">
        <f t="shared" si="6"/>
        <v>-1</v>
      </c>
      <c r="R11" s="30">
        <f t="shared" si="7"/>
        <v>-0.1111111111111111</v>
      </c>
      <c r="S11" s="33">
        <v>14</v>
      </c>
      <c r="T11" s="33">
        <v>15</v>
      </c>
      <c r="U11" s="10">
        <f t="shared" si="8"/>
        <v>1</v>
      </c>
      <c r="V11" s="30">
        <f t="shared" si="9"/>
        <v>0.07142857142857142</v>
      </c>
      <c r="W11" s="31">
        <f t="shared" si="13"/>
        <v>52</v>
      </c>
      <c r="X11" s="31">
        <f t="shared" si="10"/>
        <v>54</v>
      </c>
      <c r="Y11" s="10">
        <f t="shared" si="11"/>
        <v>2</v>
      </c>
      <c r="Z11" s="11">
        <f t="shared" si="12"/>
        <v>0.038461538461538464</v>
      </c>
    </row>
    <row r="12" spans="1:27" s="2" customFormat="1" ht="22.5" customHeight="1">
      <c r="A12" s="25">
        <v>7</v>
      </c>
      <c r="B12" s="19" t="s">
        <v>21</v>
      </c>
      <c r="C12" s="33">
        <v>365</v>
      </c>
      <c r="D12" s="33">
        <v>409</v>
      </c>
      <c r="E12" s="10">
        <f t="shared" si="0"/>
        <v>44</v>
      </c>
      <c r="F12" s="30">
        <f t="shared" si="1"/>
        <v>0.12054794520547946</v>
      </c>
      <c r="G12" s="33">
        <v>166</v>
      </c>
      <c r="H12" s="33">
        <v>186</v>
      </c>
      <c r="I12" s="10">
        <f t="shared" si="2"/>
        <v>20</v>
      </c>
      <c r="J12" s="30">
        <f t="shared" si="3"/>
        <v>0.12048192771084337</v>
      </c>
      <c r="K12" s="33">
        <v>120</v>
      </c>
      <c r="L12" s="33">
        <v>122</v>
      </c>
      <c r="M12" s="10">
        <f t="shared" si="4"/>
        <v>2</v>
      </c>
      <c r="N12" s="30">
        <f t="shared" si="5"/>
        <v>0.016666666666666666</v>
      </c>
      <c r="O12" s="33">
        <v>348</v>
      </c>
      <c r="P12" s="33">
        <v>374</v>
      </c>
      <c r="Q12" s="10">
        <f t="shared" si="6"/>
        <v>26</v>
      </c>
      <c r="R12" s="30">
        <f t="shared" si="7"/>
        <v>0.07471264367816093</v>
      </c>
      <c r="S12" s="33">
        <v>146</v>
      </c>
      <c r="T12" s="33">
        <v>167</v>
      </c>
      <c r="U12" s="10">
        <f t="shared" si="8"/>
        <v>21</v>
      </c>
      <c r="V12" s="30">
        <f t="shared" si="9"/>
        <v>0.14383561643835616</v>
      </c>
      <c r="W12" s="31">
        <f t="shared" si="13"/>
        <v>1145</v>
      </c>
      <c r="X12" s="31">
        <f t="shared" si="10"/>
        <v>1258</v>
      </c>
      <c r="Y12" s="10">
        <f t="shared" si="11"/>
        <v>113</v>
      </c>
      <c r="Z12" s="11">
        <f t="shared" si="12"/>
        <v>0.09868995633187773</v>
      </c>
      <c r="AA12" s="13"/>
    </row>
    <row r="13" spans="1:27" s="2" customFormat="1" ht="22.5" customHeight="1">
      <c r="A13" s="25">
        <v>8</v>
      </c>
      <c r="B13" s="19" t="s">
        <v>22</v>
      </c>
      <c r="C13" s="33">
        <v>163</v>
      </c>
      <c r="D13" s="33">
        <v>180</v>
      </c>
      <c r="E13" s="10">
        <f t="shared" si="0"/>
        <v>17</v>
      </c>
      <c r="F13" s="30">
        <f t="shared" si="1"/>
        <v>0.10429447852760736</v>
      </c>
      <c r="G13" s="33">
        <v>223</v>
      </c>
      <c r="H13" s="33">
        <v>238</v>
      </c>
      <c r="I13" s="10">
        <f t="shared" si="2"/>
        <v>15</v>
      </c>
      <c r="J13" s="30">
        <f t="shared" si="3"/>
        <v>0.06726457399103139</v>
      </c>
      <c r="K13" s="33">
        <v>213</v>
      </c>
      <c r="L13" s="33">
        <v>213</v>
      </c>
      <c r="M13" s="10">
        <f t="shared" si="4"/>
        <v>0</v>
      </c>
      <c r="N13" s="30">
        <f t="shared" si="5"/>
        <v>0</v>
      </c>
      <c r="O13" s="33">
        <v>192</v>
      </c>
      <c r="P13" s="33">
        <v>188</v>
      </c>
      <c r="Q13" s="10">
        <f t="shared" si="6"/>
        <v>-4</v>
      </c>
      <c r="R13" s="30">
        <f t="shared" si="7"/>
        <v>-0.020833333333333332</v>
      </c>
      <c r="S13" s="33">
        <v>221</v>
      </c>
      <c r="T13" s="33">
        <v>214</v>
      </c>
      <c r="U13" s="10">
        <f t="shared" si="8"/>
        <v>-7</v>
      </c>
      <c r="V13" s="30">
        <f t="shared" si="9"/>
        <v>-0.03167420814479638</v>
      </c>
      <c r="W13" s="31">
        <f t="shared" si="13"/>
        <v>1012</v>
      </c>
      <c r="X13" s="31">
        <f t="shared" si="10"/>
        <v>1033</v>
      </c>
      <c r="Y13" s="10">
        <f t="shared" si="11"/>
        <v>21</v>
      </c>
      <c r="Z13" s="11">
        <f t="shared" si="12"/>
        <v>0.020750988142292492</v>
      </c>
      <c r="AA13" s="13"/>
    </row>
    <row r="14" spans="1:26" s="2" customFormat="1" ht="22.5" customHeight="1">
      <c r="A14" s="25">
        <v>9</v>
      </c>
      <c r="B14" s="19" t="s">
        <v>23</v>
      </c>
      <c r="C14" s="33">
        <v>1044</v>
      </c>
      <c r="D14" s="33">
        <v>1081</v>
      </c>
      <c r="E14" s="10">
        <f t="shared" si="0"/>
        <v>37</v>
      </c>
      <c r="F14" s="30">
        <f t="shared" si="1"/>
        <v>0.035440613026819924</v>
      </c>
      <c r="G14" s="33">
        <v>1127</v>
      </c>
      <c r="H14" s="33">
        <v>1135</v>
      </c>
      <c r="I14" s="10">
        <f t="shared" si="2"/>
        <v>8</v>
      </c>
      <c r="J14" s="30">
        <f t="shared" si="3"/>
        <v>0.00709849157054126</v>
      </c>
      <c r="K14" s="33">
        <v>2030</v>
      </c>
      <c r="L14" s="33">
        <v>1930</v>
      </c>
      <c r="M14" s="10">
        <f t="shared" si="4"/>
        <v>-100</v>
      </c>
      <c r="N14" s="30">
        <f t="shared" si="5"/>
        <v>-0.04926108374384237</v>
      </c>
      <c r="O14" s="33">
        <v>972</v>
      </c>
      <c r="P14" s="33">
        <v>1012</v>
      </c>
      <c r="Q14" s="10">
        <f t="shared" si="6"/>
        <v>40</v>
      </c>
      <c r="R14" s="30">
        <f t="shared" si="7"/>
        <v>0.0411522633744856</v>
      </c>
      <c r="S14" s="33">
        <v>931</v>
      </c>
      <c r="T14" s="33">
        <v>904</v>
      </c>
      <c r="U14" s="10">
        <f t="shared" si="8"/>
        <v>-27</v>
      </c>
      <c r="V14" s="30">
        <f t="shared" si="9"/>
        <v>-0.02900107411385607</v>
      </c>
      <c r="W14" s="31">
        <f t="shared" si="13"/>
        <v>6104</v>
      </c>
      <c r="X14" s="31">
        <f t="shared" si="10"/>
        <v>6062</v>
      </c>
      <c r="Y14" s="10">
        <f t="shared" si="11"/>
        <v>-42</v>
      </c>
      <c r="Z14" s="11">
        <f t="shared" si="12"/>
        <v>-0.006880733944954129</v>
      </c>
    </row>
    <row r="15" spans="1:27" s="2" customFormat="1" ht="22.5" customHeight="1">
      <c r="A15" s="25">
        <v>10</v>
      </c>
      <c r="B15" s="20" t="s">
        <v>24</v>
      </c>
      <c r="C15" s="33">
        <v>22</v>
      </c>
      <c r="D15" s="33">
        <v>23</v>
      </c>
      <c r="E15" s="10">
        <f t="shared" si="0"/>
        <v>1</v>
      </c>
      <c r="F15" s="30">
        <f t="shared" si="1"/>
        <v>0.045454545454545456</v>
      </c>
      <c r="G15" s="33">
        <v>7</v>
      </c>
      <c r="H15" s="33">
        <v>7</v>
      </c>
      <c r="I15" s="10">
        <f t="shared" si="2"/>
        <v>0</v>
      </c>
      <c r="J15" s="30">
        <f t="shared" si="3"/>
        <v>0</v>
      </c>
      <c r="K15" s="33">
        <v>2</v>
      </c>
      <c r="L15" s="33">
        <v>2</v>
      </c>
      <c r="M15" s="10">
        <f t="shared" si="4"/>
        <v>0</v>
      </c>
      <c r="N15" s="30">
        <f t="shared" si="5"/>
        <v>0</v>
      </c>
      <c r="O15" s="33">
        <v>8</v>
      </c>
      <c r="P15" s="33">
        <v>10</v>
      </c>
      <c r="Q15" s="10">
        <f t="shared" si="6"/>
        <v>2</v>
      </c>
      <c r="R15" s="30">
        <f t="shared" si="7"/>
        <v>0.25</v>
      </c>
      <c r="S15" s="33">
        <v>2</v>
      </c>
      <c r="T15" s="33">
        <v>2</v>
      </c>
      <c r="U15" s="10">
        <f t="shared" si="8"/>
        <v>0</v>
      </c>
      <c r="V15" s="36">
        <f t="shared" si="9"/>
        <v>0</v>
      </c>
      <c r="W15" s="31">
        <f t="shared" si="13"/>
        <v>41</v>
      </c>
      <c r="X15" s="31">
        <f t="shared" si="10"/>
        <v>44</v>
      </c>
      <c r="Y15" s="10">
        <f t="shared" si="11"/>
        <v>3</v>
      </c>
      <c r="Z15" s="11">
        <f t="shared" si="12"/>
        <v>0.07317073170731707</v>
      </c>
      <c r="AA15" s="13"/>
    </row>
    <row r="16" spans="1:27" s="2" customFormat="1" ht="22.5" customHeight="1">
      <c r="A16" s="25" t="s">
        <v>7</v>
      </c>
      <c r="B16" s="20" t="s">
        <v>25</v>
      </c>
      <c r="C16" s="33">
        <v>441</v>
      </c>
      <c r="D16" s="33">
        <v>450</v>
      </c>
      <c r="E16" s="10">
        <f t="shared" si="0"/>
        <v>9</v>
      </c>
      <c r="F16" s="30">
        <f t="shared" si="1"/>
        <v>0.02040816326530612</v>
      </c>
      <c r="G16" s="33">
        <v>190</v>
      </c>
      <c r="H16" s="33">
        <v>186</v>
      </c>
      <c r="I16" s="10">
        <f t="shared" si="2"/>
        <v>-4</v>
      </c>
      <c r="J16" s="30">
        <f t="shared" si="3"/>
        <v>-0.021052631578947368</v>
      </c>
      <c r="K16" s="33">
        <v>39</v>
      </c>
      <c r="L16" s="33">
        <v>43</v>
      </c>
      <c r="M16" s="10">
        <f t="shared" si="4"/>
        <v>4</v>
      </c>
      <c r="N16" s="30">
        <f t="shared" si="5"/>
        <v>0.10256410256410256</v>
      </c>
      <c r="O16" s="33">
        <v>367</v>
      </c>
      <c r="P16" s="33">
        <v>371</v>
      </c>
      <c r="Q16" s="10">
        <f t="shared" si="6"/>
        <v>4</v>
      </c>
      <c r="R16" s="30">
        <f t="shared" si="7"/>
        <v>0.010899182561307902</v>
      </c>
      <c r="S16" s="33">
        <v>277</v>
      </c>
      <c r="T16" s="33">
        <v>282</v>
      </c>
      <c r="U16" s="10">
        <f t="shared" si="8"/>
        <v>5</v>
      </c>
      <c r="V16" s="30">
        <f t="shared" si="9"/>
        <v>0.018050541516245487</v>
      </c>
      <c r="W16" s="31">
        <f t="shared" si="13"/>
        <v>1314</v>
      </c>
      <c r="X16" s="31">
        <f t="shared" si="10"/>
        <v>1332</v>
      </c>
      <c r="Y16" s="10">
        <f t="shared" si="11"/>
        <v>18</v>
      </c>
      <c r="Z16" s="11">
        <f t="shared" si="12"/>
        <v>0.0136986301369863</v>
      </c>
      <c r="AA16" s="13"/>
    </row>
    <row r="17" spans="1:26" ht="22.5" customHeight="1" thickBot="1">
      <c r="A17" s="26"/>
      <c r="B17" s="27" t="s">
        <v>0</v>
      </c>
      <c r="C17" s="28">
        <f>SUM(C6:C16)</f>
        <v>5890</v>
      </c>
      <c r="D17" s="28">
        <f>SUM(D6:D16)</f>
        <v>6416</v>
      </c>
      <c r="E17" s="32">
        <f>D17-C17</f>
        <v>526</v>
      </c>
      <c r="F17" s="29">
        <f t="shared" si="1"/>
        <v>0.08930390492359933</v>
      </c>
      <c r="G17" s="28">
        <f>SUM(G6:G16)</f>
        <v>4394</v>
      </c>
      <c r="H17" s="28">
        <f>SUM(H6:H16)</f>
        <v>4527</v>
      </c>
      <c r="I17" s="32">
        <f t="shared" si="2"/>
        <v>133</v>
      </c>
      <c r="J17" s="29">
        <f t="shared" si="3"/>
        <v>0.03026854802002731</v>
      </c>
      <c r="K17" s="28">
        <f>SUM(K6:K16)</f>
        <v>6335</v>
      </c>
      <c r="L17" s="28">
        <f>SUM(L6:L16)</f>
        <v>6162</v>
      </c>
      <c r="M17" s="32">
        <f t="shared" si="4"/>
        <v>-173</v>
      </c>
      <c r="N17" s="29">
        <f t="shared" si="5"/>
        <v>-0.027308602999210733</v>
      </c>
      <c r="O17" s="28">
        <f>SUM(O6:O16)</f>
        <v>5114</v>
      </c>
      <c r="P17" s="28">
        <f>SUM(P6:P16)</f>
        <v>5390</v>
      </c>
      <c r="Q17" s="32">
        <f t="shared" si="6"/>
        <v>276</v>
      </c>
      <c r="R17" s="29">
        <f t="shared" si="7"/>
        <v>0.05396949550254204</v>
      </c>
      <c r="S17" s="28">
        <f>SUM(S6:S16)</f>
        <v>3887</v>
      </c>
      <c r="T17" s="28">
        <f>SUM(T6:T16)</f>
        <v>3858</v>
      </c>
      <c r="U17" s="32">
        <f t="shared" si="8"/>
        <v>-29</v>
      </c>
      <c r="V17" s="29">
        <f t="shared" si="9"/>
        <v>-0.007460766658091073</v>
      </c>
      <c r="W17" s="28">
        <f>SUM(W6:W16)</f>
        <v>25620</v>
      </c>
      <c r="X17" s="28">
        <f>SUM(X6:X16)</f>
        <v>26353</v>
      </c>
      <c r="Y17" s="32">
        <f t="shared" si="11"/>
        <v>733</v>
      </c>
      <c r="Z17" s="12">
        <f t="shared" si="12"/>
        <v>0.02861046057767369</v>
      </c>
    </row>
    <row r="18" spans="1:26" ht="12.75">
      <c r="A18" s="4"/>
      <c r="B18" s="9" t="s">
        <v>9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2" ht="12.75">
      <c r="F22" s="35" t="s">
        <v>14</v>
      </c>
    </row>
    <row r="25" spans="5:6" ht="12.75">
      <c r="E25"/>
      <c r="F25"/>
    </row>
    <row r="26" spans="5:6" ht="12.75">
      <c r="E26"/>
      <c r="F26"/>
    </row>
    <row r="27" spans="5:6" ht="12.75"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MR</cp:lastModifiedBy>
  <cp:lastPrinted>2020-04-06T09:37:51Z</cp:lastPrinted>
  <dcterms:created xsi:type="dcterms:W3CDTF">2003-11-04T06:27:00Z</dcterms:created>
  <dcterms:modified xsi:type="dcterms:W3CDTF">2020-04-06T09:38:08Z</dcterms:modified>
  <cp:category/>
  <cp:version/>
  <cp:contentType/>
  <cp:contentStatus/>
</cp:coreProperties>
</file>